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27278f01a2014a35/Stephens Legacy Law/"/>
    </mc:Choice>
  </mc:AlternateContent>
  <xr:revisionPtr revIDLastSave="6" documentId="8_{CBA1D5BA-2738-47D7-96A4-089E02768ED8}" xr6:coauthVersionLast="47" xr6:coauthVersionMax="47" xr10:uidLastSave="{29C7A693-D572-424B-8A77-F9EBCDFBCEDD}"/>
  <bookViews>
    <workbookView xWindow="-120" yWindow="-120" windowWidth="29040" windowHeight="15720" xr2:uid="{00000000-000D-0000-FFFF-FFFF00000000}"/>
  </bookViews>
  <sheets>
    <sheet name="NRI Calculator" sheetId="1" r:id="rId1"/>
  </sheets>
  <definedNames>
    <definedName name="_xlnm.Print_Area" localSheetId="0">'NRI Calculator'!$A$1:$H$31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19" i="1" s="1"/>
  <c r="B28" i="1" l="1"/>
  <c r="B25" i="1"/>
  <c r="B30"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<sst xmlns="http://schemas.openxmlformats.org/spreadsheetml/2006/main" count="55" uniqueCount="39">
  <si>
    <t>Legal Description:</t>
  </si>
  <si>
    <t>Net Mineral Acres:</t>
  </si>
  <si>
    <t>Portion of Minerals in DSU:</t>
  </si>
  <si>
    <t>Gross Acres Owned:</t>
  </si>
  <si>
    <t>Interest Owned:</t>
  </si>
  <si>
    <t>Acres</t>
  </si>
  <si>
    <t>DSU Size:</t>
  </si>
  <si>
    <t>2) Determine Drilling Spacing Unit (DSU) Size and % of your minerals in the Unit</t>
  </si>
  <si>
    <t>3) Enter Your Royalty Rate</t>
  </si>
  <si>
    <t>Royalty:</t>
  </si>
  <si>
    <t>4) Your NRI</t>
  </si>
  <si>
    <t>NRI = NMA / DSU * % in DSU * Royalty</t>
  </si>
  <si>
    <t>calculated (or if you know it you can enter directly)</t>
  </si>
  <si>
    <t>Notes:</t>
  </si>
  <si>
    <t>input</t>
  </si>
  <si>
    <t>calculated</t>
  </si>
  <si>
    <t>5) Royalty Check Estimation</t>
  </si>
  <si>
    <t>Estimated Monthly Oil Volume:</t>
  </si>
  <si>
    <t>Estimated Oil Price:</t>
  </si>
  <si>
    <t>bbls</t>
  </si>
  <si>
    <t>Units</t>
  </si>
  <si>
    <t>Mcf</t>
  </si>
  <si>
    <t>Estimated Gas Price:</t>
  </si>
  <si>
    <t>$</t>
  </si>
  <si>
    <t>(Before deduction of severance and other taxes)</t>
  </si>
  <si>
    <t>Estimated Oil Revenue:</t>
  </si>
  <si>
    <t>Estimated Gas Revenue:</t>
  </si>
  <si>
    <t>input (optional)</t>
  </si>
  <si>
    <r>
      <t xml:space="preserve">input </t>
    </r>
    <r>
      <rPr>
        <i/>
        <sz val="11"/>
        <color rgb="FFFF0000"/>
        <rFont val="Calibri"/>
        <family val="2"/>
        <scheme val="minor"/>
      </rPr>
      <t>(required)</t>
    </r>
  </si>
  <si>
    <t>Calculated - do not change</t>
  </si>
  <si>
    <t>&lt;---------</t>
  </si>
  <si>
    <t>Estimated Monthly Gas Volume:</t>
  </si>
  <si>
    <t>Estimated Monthly Total Royalty Check Amount:</t>
  </si>
  <si>
    <t>Learn more at: legacyfirmtx.com</t>
  </si>
  <si>
    <t>Section 27, Block 51, T&amp;P Ry Co. Survey, Reeves County, Texas</t>
  </si>
  <si>
    <t>Note: New wells coming online will experience decreasing production rates so over time your royalty check will decrease unless new wells are brought online or the operator recompletes or stimulates the well.</t>
  </si>
  <si>
    <r>
      <t xml:space="preserve">Instructions: Type your information into the green cells.  Do not change cells that are labeled </t>
    </r>
    <r>
      <rPr>
        <sz val="11"/>
        <color rgb="FFFF0000"/>
        <rFont val="Calibri"/>
        <family val="2"/>
        <scheme val="minor"/>
      </rPr>
      <t>calculated</t>
    </r>
  </si>
  <si>
    <t>1) Calculate Your Net Mineral Acres</t>
  </si>
  <si>
    <t>Net Revenue Interest and Royalty Check Estimator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</si>
</sst>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
    <numFmt numFmtId="165" formatCode="0.00000000"/>
    <numFmt numFmtId="166" formatCode="_(* #,##0_);_(* \(#,##0\);_(* &quot;-&quot;??_);_(@_)"/>
    <numFmt numFmtId="167"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0" fontId="2" fillId="0" borderId="0" xfId="0" applyFont="1"/>
    <xf numFmtId="0" fontId="0" fillId="0" borderId="0" xfId="0" applyAlignment="1">
      <alignment horizontal="center"/>
    </xf>
    <xf numFmtId="2" fontId="0" fillId="0" borderId="0" xfId="0" applyNumberFormat="1" applyAlignment="1">
      <alignment horizontal="center"/>
    </xf>
    <xf numFmtId="165" fontId="2" fillId="0" borderId="1" xfId="0" applyNumberFormat="1" applyFont="1" applyBorder="1" applyAlignment="1">
      <alignment horizontal="center"/>
    </xf>
    <xf numFmtId="0" fontId="5" fillId="0" borderId="0" xfId="0" applyFont="1"/>
    <xf numFmtId="0" fontId="6" fillId="0" borderId="0" xfId="0" applyFont="1"/>
    <xf numFmtId="44" fontId="2" fillId="0" borderId="1" xfId="0" applyNumberFormat="1" applyFont="1" applyBorder="1"/>
    <xf numFmtId="0" fontId="7" fillId="0" borderId="0" xfId="0" applyFont="1"/>
    <xf numFmtId="0" fontId="0" fillId="0" borderId="0" xfId="0" applyAlignment="1">
      <alignment horizontal="center" vertical="center" wrapText="1"/>
    </xf>
    <xf numFmtId="0" fontId="3" fillId="0" borderId="0" xfId="2" applyAlignment="1">
      <alignment horizontal="center" vertical="center"/>
    </xf>
    <xf numFmtId="0" fontId="0" fillId="2" borderId="2" xfId="0" applyFill="1" applyBorder="1" applyAlignment="1">
      <alignment horizont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164" fontId="0" fillId="2" borderId="2" xfId="0" applyNumberFormat="1" applyFill="1" applyBorder="1" applyAlignment="1">
      <alignment horizontal="center" vertical="center"/>
    </xf>
    <xf numFmtId="2" fontId="0" fillId="3" borderId="2" xfId="0" applyNumberFormat="1" applyFill="1" applyBorder="1" applyAlignment="1">
      <alignment horizontal="center" vertical="center"/>
    </xf>
    <xf numFmtId="9" fontId="0" fillId="2" borderId="2" xfId="1" applyFont="1" applyFill="1" applyBorder="1" applyAlignment="1">
      <alignment horizontal="center"/>
    </xf>
    <xf numFmtId="167" fontId="0" fillId="2" borderId="2" xfId="1" applyNumberFormat="1" applyFont="1" applyFill="1" applyBorder="1" applyAlignment="1">
      <alignment horizontal="center"/>
    </xf>
    <xf numFmtId="166" fontId="0" fillId="2" borderId="2" xfId="3" applyNumberFormat="1" applyFont="1" applyFill="1" applyBorder="1"/>
    <xf numFmtId="44" fontId="0" fillId="2" borderId="2" xfId="4" applyFont="1" applyFill="1" applyBorder="1"/>
    <xf numFmtId="44" fontId="0" fillId="0" borderId="2" xfId="4" applyFont="1" applyBorder="1"/>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cellXfs>
  <cellStyles count="5">
    <cellStyle name="Comma" xfId="3" builtinId="3"/>
    <cellStyle name="Currency" xfId="4"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acyfirmt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workbookViewId="0">
      <selection activeCell="G2" sqref="G2"/>
    </sheetView>
  </sheetViews>
  <sheetFormatPr defaultRowHeight="15" x14ac:dyDescent="0.25"/>
  <cols>
    <col min="1" max="1" width="45" customWidth="1"/>
    <col min="2" max="2" width="36.5703125" bestFit="1" customWidth="1"/>
  </cols>
  <sheetData>
    <row r="1" spans="1:5" ht="78.75" customHeight="1" x14ac:dyDescent="0.25">
      <c r="A1" s="21" t="s">
        <v>38</v>
      </c>
      <c r="B1" s="21"/>
      <c r="C1" s="21"/>
      <c r="D1" s="21"/>
      <c r="E1" s="21"/>
    </row>
    <row r="2" spans="1:5" ht="159.75" customHeight="1" x14ac:dyDescent="0.25">
      <c r="A2" s="23" t="e" vm="1">
        <v>#VALUE!</v>
      </c>
      <c r="B2" s="9" t="s">
        <v>36</v>
      </c>
    </row>
    <row r="3" spans="1:5" x14ac:dyDescent="0.25">
      <c r="A3" s="10" t="s">
        <v>33</v>
      </c>
    </row>
    <row r="6" spans="1:5" x14ac:dyDescent="0.25">
      <c r="A6" s="1" t="s">
        <v>37</v>
      </c>
      <c r="C6" s="1" t="s">
        <v>20</v>
      </c>
      <c r="D6" s="1" t="s">
        <v>13</v>
      </c>
    </row>
    <row r="7" spans="1:5" ht="30" x14ac:dyDescent="0.25">
      <c r="A7" t="s">
        <v>0</v>
      </c>
      <c r="B7" s="12" t="s">
        <v>34</v>
      </c>
      <c r="C7" s="2"/>
      <c r="D7" s="5" t="s">
        <v>27</v>
      </c>
    </row>
    <row r="8" spans="1:5" x14ac:dyDescent="0.25">
      <c r="A8" t="s">
        <v>3</v>
      </c>
      <c r="B8" s="13">
        <v>640</v>
      </c>
      <c r="C8" s="2" t="s">
        <v>5</v>
      </c>
      <c r="D8" s="5" t="s">
        <v>28</v>
      </c>
    </row>
    <row r="9" spans="1:5" x14ac:dyDescent="0.25">
      <c r="A9" t="s">
        <v>4</v>
      </c>
      <c r="B9" s="14">
        <v>2.5000000000000001E-2</v>
      </c>
      <c r="C9" s="2"/>
      <c r="D9" s="5" t="s">
        <v>28</v>
      </c>
    </row>
    <row r="10" spans="1:5" x14ac:dyDescent="0.25">
      <c r="A10" t="s">
        <v>1</v>
      </c>
      <c r="B10" s="15">
        <f>B9*B8</f>
        <v>16</v>
      </c>
      <c r="C10" s="2" t="s">
        <v>5</v>
      </c>
      <c r="D10" s="6" t="s">
        <v>12</v>
      </c>
    </row>
    <row r="11" spans="1:5" x14ac:dyDescent="0.25">
      <c r="B11" s="3"/>
      <c r="C11" s="2"/>
    </row>
    <row r="12" spans="1:5" x14ac:dyDescent="0.25">
      <c r="A12" s="1" t="s">
        <v>7</v>
      </c>
      <c r="B12" s="3"/>
      <c r="C12" s="2"/>
    </row>
    <row r="13" spans="1:5" x14ac:dyDescent="0.25">
      <c r="A13" t="s">
        <v>2</v>
      </c>
      <c r="B13" s="16">
        <v>1</v>
      </c>
      <c r="C13" s="2"/>
      <c r="D13" s="5" t="s">
        <v>28</v>
      </c>
    </row>
    <row r="14" spans="1:5" x14ac:dyDescent="0.25">
      <c r="A14" t="s">
        <v>6</v>
      </c>
      <c r="B14" s="11">
        <v>1280</v>
      </c>
      <c r="C14" s="2" t="s">
        <v>5</v>
      </c>
      <c r="D14" s="5" t="s">
        <v>28</v>
      </c>
    </row>
    <row r="16" spans="1:5" x14ac:dyDescent="0.25">
      <c r="A16" s="1" t="s">
        <v>8</v>
      </c>
    </row>
    <row r="17" spans="1:4" x14ac:dyDescent="0.25">
      <c r="A17" t="s">
        <v>9</v>
      </c>
      <c r="B17" s="17">
        <v>0.15</v>
      </c>
      <c r="D17" s="5" t="s">
        <v>28</v>
      </c>
    </row>
    <row r="18" spans="1:4" ht="15.75" thickBot="1" x14ac:dyDescent="0.3"/>
    <row r="19" spans="1:4" ht="15.75" thickBot="1" x14ac:dyDescent="0.3">
      <c r="A19" s="1" t="s">
        <v>10</v>
      </c>
      <c r="B19" s="4">
        <f>B10*B13/B14*B17</f>
        <v>1.8749999999999999E-3</v>
      </c>
      <c r="C19" s="6" t="s">
        <v>30</v>
      </c>
      <c r="D19" s="8" t="s">
        <v>15</v>
      </c>
    </row>
    <row r="20" spans="1:4" x14ac:dyDescent="0.25">
      <c r="A20" t="s">
        <v>11</v>
      </c>
    </row>
    <row r="22" spans="1:4" x14ac:dyDescent="0.25">
      <c r="A22" s="1" t="s">
        <v>16</v>
      </c>
      <c r="C22" s="1" t="s">
        <v>20</v>
      </c>
    </row>
    <row r="23" spans="1:4" x14ac:dyDescent="0.25">
      <c r="A23" t="s">
        <v>17</v>
      </c>
      <c r="B23" s="18">
        <v>10000</v>
      </c>
      <c r="C23" t="s">
        <v>19</v>
      </c>
      <c r="D23" s="5" t="s">
        <v>14</v>
      </c>
    </row>
    <row r="24" spans="1:4" x14ac:dyDescent="0.25">
      <c r="A24" t="s">
        <v>18</v>
      </c>
      <c r="B24" s="19">
        <v>50</v>
      </c>
      <c r="C24" t="s">
        <v>23</v>
      </c>
      <c r="D24" s="5" t="s">
        <v>14</v>
      </c>
    </row>
    <row r="25" spans="1:4" x14ac:dyDescent="0.25">
      <c r="A25" t="s">
        <v>25</v>
      </c>
      <c r="B25" s="20">
        <f>B23*B24*$B$19</f>
        <v>937.5</v>
      </c>
      <c r="C25" s="6" t="s">
        <v>30</v>
      </c>
      <c r="D25" s="6" t="s">
        <v>29</v>
      </c>
    </row>
    <row r="26" spans="1:4" x14ac:dyDescent="0.25">
      <c r="A26" t="s">
        <v>31</v>
      </c>
      <c r="B26" s="18">
        <v>15000</v>
      </c>
      <c r="C26" t="s">
        <v>21</v>
      </c>
      <c r="D26" s="5" t="s">
        <v>14</v>
      </c>
    </row>
    <row r="27" spans="1:4" x14ac:dyDescent="0.25">
      <c r="A27" t="s">
        <v>22</v>
      </c>
      <c r="B27" s="19">
        <v>2.5</v>
      </c>
      <c r="C27" t="s">
        <v>23</v>
      </c>
      <c r="D27" s="5" t="s">
        <v>14</v>
      </c>
    </row>
    <row r="28" spans="1:4" x14ac:dyDescent="0.25">
      <c r="A28" t="s">
        <v>26</v>
      </c>
      <c r="B28" s="20">
        <f>B26*B27*$B$19</f>
        <v>70.3125</v>
      </c>
      <c r="C28" s="6" t="s">
        <v>30</v>
      </c>
      <c r="D28" s="6" t="s">
        <v>29</v>
      </c>
    </row>
    <row r="29" spans="1:4" ht="15.75" thickBot="1" x14ac:dyDescent="0.3"/>
    <row r="30" spans="1:4" ht="15.75" thickBot="1" x14ac:dyDescent="0.3">
      <c r="A30" s="1" t="s">
        <v>32</v>
      </c>
      <c r="B30" s="7">
        <f>B25+B28</f>
        <v>1007.8125</v>
      </c>
      <c r="C30" s="6" t="s">
        <v>30</v>
      </c>
      <c r="D30" s="8" t="s">
        <v>15</v>
      </c>
    </row>
    <row r="31" spans="1:4" x14ac:dyDescent="0.25">
      <c r="A31" s="5" t="s">
        <v>24</v>
      </c>
    </row>
    <row r="33" spans="1:4" ht="75" customHeight="1" x14ac:dyDescent="0.25">
      <c r="A33" s="22" t="s">
        <v>35</v>
      </c>
      <c r="B33" s="22"/>
      <c r="C33" s="22"/>
      <c r="D33" s="22"/>
    </row>
  </sheetData>
  <mergeCells count="2">
    <mergeCell ref="A1:E1"/>
    <mergeCell ref="A33:D33"/>
  </mergeCells>
  <hyperlinks>
    <hyperlink ref="A3" r:id="rId1" xr:uid="{F2E9B76B-A9FF-4237-9528-83CCC6A797A3}"/>
  </hyperlinks>
  <pageMargins left="0.7" right="0.7" top="0.75" bottom="0.75" header="0.3" footer="0.3"/>
  <pageSetup scale="6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NRI Calculator</vt:lpstr>
      <vt:lpstr>'NRI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Kalyn Stephens</dc:creator>
  <cp:lastModifiedBy>Kalyn Stephens</cp:lastModifiedBy>
  <cp:lastPrinted>2019-07-31T22:52:19Z</cp:lastPrinted>
  <dcterms:created xsi:type="dcterms:W3CDTF">2017-05-17T01:53:38Z</dcterms:created>
  <dcterms:modified xsi:type="dcterms:W3CDTF">2026-05-17T23:06:45Z</dcterms:modified>
</cp:coreProperties>
</file>